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0.448\"/>
    </mc:Choice>
  </mc:AlternateContent>
  <bookViews>
    <workbookView xWindow="0" yWindow="0" windowWidth="24000" windowHeight="91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A204" i="1"/>
  <c r="L203" i="1"/>
  <c r="J203" i="1"/>
  <c r="I203" i="1"/>
  <c r="H203" i="1"/>
  <c r="G203" i="1"/>
  <c r="F203" i="1"/>
  <c r="L214" i="1" l="1"/>
  <c r="H214" i="1"/>
  <c r="G214" i="1"/>
  <c r="L233" i="1"/>
  <c r="J214" i="1"/>
  <c r="F214" i="1"/>
  <c r="I214" i="1"/>
  <c r="I233" i="1"/>
  <c r="J233" i="1"/>
  <c r="H233" i="1"/>
  <c r="G233" i="1"/>
  <c r="F23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G195" i="1"/>
  <c r="H195" i="1"/>
  <c r="F195" i="1"/>
  <c r="J176" i="1"/>
  <c r="G176" i="1"/>
  <c r="F176" i="1"/>
  <c r="H157" i="1"/>
  <c r="I157" i="1"/>
  <c r="J157" i="1"/>
  <c r="G157" i="1"/>
  <c r="F157" i="1"/>
  <c r="J138" i="1"/>
  <c r="F138" i="1"/>
  <c r="H138" i="1"/>
  <c r="G138" i="1"/>
  <c r="J119" i="1"/>
  <c r="H119" i="1"/>
  <c r="G119" i="1"/>
  <c r="F119" i="1"/>
  <c r="J100" i="1"/>
  <c r="I100" i="1"/>
  <c r="H100" i="1"/>
  <c r="G100" i="1"/>
  <c r="F100" i="1"/>
  <c r="H81" i="1"/>
  <c r="I81" i="1"/>
  <c r="G81" i="1"/>
  <c r="F81" i="1"/>
  <c r="L62" i="1"/>
  <c r="I62" i="1"/>
  <c r="J62" i="1"/>
  <c r="H62" i="1"/>
  <c r="G62" i="1"/>
  <c r="F62" i="1"/>
  <c r="L195" i="1"/>
  <c r="L138" i="1"/>
  <c r="L119" i="1"/>
  <c r="L100" i="1"/>
  <c r="L176" i="1"/>
  <c r="L157" i="1"/>
  <c r="J81" i="1"/>
  <c r="I43" i="1"/>
  <c r="L43" i="1"/>
  <c r="J43" i="1"/>
  <c r="H43" i="1"/>
  <c r="G43" i="1"/>
  <c r="F43" i="1"/>
  <c r="L24" i="1"/>
  <c r="J24" i="1"/>
  <c r="I24" i="1"/>
  <c r="I234" i="1" s="1"/>
  <c r="H24" i="1"/>
  <c r="H234" i="1" s="1"/>
  <c r="G24" i="1"/>
  <c r="F24" i="1"/>
  <c r="F234" i="1" l="1"/>
  <c r="J234" i="1"/>
  <c r="G234" i="1"/>
  <c r="L234" i="1"/>
</calcChain>
</file>

<file path=xl/sharedStrings.xml><?xml version="1.0" encoding="utf-8"?>
<sst xmlns="http://schemas.openxmlformats.org/spreadsheetml/2006/main" count="369" uniqueCount="144">
  <si>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</si>
  <si>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</si>
  <si>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</si>
  <si>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</si>
  <si>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</si>
  <si>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</si>
  <si>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</si>
  <si>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</si>
  <si>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</si>
  <si>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</si>
  <si>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</si>
  <si>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</si>
  <si>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</si>
  <si>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</si>
  <si>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</si>
  <si>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</si>
  <si>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</si>
  <si>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</si>
  <si>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</si>
  <si>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</si>
  <si>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</si>
  <si>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</si>
  <si>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</si>
  <si>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</si>
  <si>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</si>
  <si>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</si>
  <si>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</si>
  <si>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</si>
  <si>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</si>
  <si>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</si>
  <si>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</si>
  <si>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</si>
  <si>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</si>
  <si>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</si>
  <si>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</si>
  <si>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</si>
  <si>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</si>
  <si>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</si>
  <si>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</si>
  <si>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Пшеничный</t>
  </si>
  <si>
    <t>Салат из свеклы с чесноком</t>
  </si>
  <si>
    <t>Суп с овощами, с крупой, с мясом</t>
  </si>
  <si>
    <t>Фрикадельки из птицы</t>
  </si>
  <si>
    <t>Пюре картофельное</t>
  </si>
  <si>
    <t>Сок</t>
  </si>
  <si>
    <t>Ржаной</t>
  </si>
  <si>
    <t>№ 22-204</t>
  </si>
  <si>
    <t>№ 16/2-2011</t>
  </si>
  <si>
    <t>№ 410/2013</t>
  </si>
  <si>
    <t>№ 520/2004</t>
  </si>
  <si>
    <t>№ 518/2013</t>
  </si>
  <si>
    <t>Винегред</t>
  </si>
  <si>
    <t>№ 71/2004</t>
  </si>
  <si>
    <t>Борщ из свежей капусты с картофелем, со сметаной, с мясо</t>
  </si>
  <si>
    <t>250-10-5</t>
  </si>
  <si>
    <t>№ 110-2004</t>
  </si>
  <si>
    <t>Гуляш и говядины</t>
  </si>
  <si>
    <t>№ 152/2004</t>
  </si>
  <si>
    <t>Макаронные изделия отварные</t>
  </si>
  <si>
    <t>№ 516/2004</t>
  </si>
  <si>
    <t>Кампот из сухофруктов</t>
  </si>
  <si>
    <t>№ 508/2013</t>
  </si>
  <si>
    <t>Салат из свеклы с зелённым горошком</t>
  </si>
  <si>
    <t>№ 58/2013</t>
  </si>
  <si>
    <t xml:space="preserve">Уха рыбатская </t>
  </si>
  <si>
    <t>250/50</t>
  </si>
  <si>
    <t>№ 181/1996</t>
  </si>
  <si>
    <t>Мясо, тушонное с картофелем</t>
  </si>
  <si>
    <t>№ 54/9м2020, 2021</t>
  </si>
  <si>
    <t>Салат из отварной моркови с огурцом</t>
  </si>
  <si>
    <t>№ 21/2004</t>
  </si>
  <si>
    <t>Щи из свежей капусты с картофелем, с мясом, со сметаной</t>
  </si>
  <si>
    <t>250/10/5</t>
  </si>
  <si>
    <t>№ 142/2013</t>
  </si>
  <si>
    <t>Курица запечённая</t>
  </si>
  <si>
    <t>№ 494/2004</t>
  </si>
  <si>
    <t>Каша гречневая</t>
  </si>
  <si>
    <t>№ 510/2004</t>
  </si>
  <si>
    <t>Кампот из яблок</t>
  </si>
  <si>
    <t>№ 513/2013</t>
  </si>
  <si>
    <t>Салат витаминный</t>
  </si>
  <si>
    <t>№ 2/2013</t>
  </si>
  <si>
    <t>Рассольник Ленинградский с мясом и сметаной</t>
  </si>
  <si>
    <t>№ 129/1996</t>
  </si>
  <si>
    <t>Рыба запечённая</t>
  </si>
  <si>
    <t>№ 310/1996</t>
  </si>
  <si>
    <t>Рис припущенный</t>
  </si>
  <si>
    <t>№ 512/2004</t>
  </si>
  <si>
    <t>Помидор консервированный</t>
  </si>
  <si>
    <t>№ 101/204</t>
  </si>
  <si>
    <t>Суп картофельный с крупой, с птицей</t>
  </si>
  <si>
    <t>250/15</t>
  </si>
  <si>
    <t>№ 138/2004</t>
  </si>
  <si>
    <t>Котлета из мяса</t>
  </si>
  <si>
    <t>№ 451/2004</t>
  </si>
  <si>
    <t>Овощи тушонные</t>
  </si>
  <si>
    <t>№ 225/2004</t>
  </si>
  <si>
    <t>Кисель</t>
  </si>
  <si>
    <t>№ 505/2013</t>
  </si>
  <si>
    <t>Овощи консервированные (огурцы)</t>
  </si>
  <si>
    <t>№ 101/2004</t>
  </si>
  <si>
    <t>Суп гороховый с мясом, с гренками</t>
  </si>
  <si>
    <t>250/10/20</t>
  </si>
  <si>
    <t>Биточки рыбные</t>
  </si>
  <si>
    <t>№ 345/2013</t>
  </si>
  <si>
    <t>Салат из свеклы с соленым огурцом</t>
  </si>
  <si>
    <t>№ 53/2013</t>
  </si>
  <si>
    <t>Суп с макаронными изделиями с птицей</t>
  </si>
  <si>
    <t>№ 140/2004</t>
  </si>
  <si>
    <t>Гуляш</t>
  </si>
  <si>
    <t>№ 162/2004</t>
  </si>
  <si>
    <t>Каша гречневая, вязкая, отварная</t>
  </si>
  <si>
    <t>Салат из капусты белокачанной с морковью</t>
  </si>
  <si>
    <t>№ 4/2013</t>
  </si>
  <si>
    <t>Суп с рыбными фрикадельками</t>
  </si>
  <si>
    <t>250/100</t>
  </si>
  <si>
    <t>№ 149/2013</t>
  </si>
  <si>
    <t>Жаркое из птицы</t>
  </si>
  <si>
    <t>№ 443/1996</t>
  </si>
  <si>
    <t>Салат Любительский</t>
  </si>
  <si>
    <t>№ 4/2006</t>
  </si>
  <si>
    <t>Рассольник домашний с птицей, со сметаной</t>
  </si>
  <si>
    <t>250/15/5</t>
  </si>
  <si>
    <t>№ 132/2013</t>
  </si>
  <si>
    <t>Ёжики из мяса с  рисом с соусом</t>
  </si>
  <si>
    <t>№ 390/2013</t>
  </si>
  <si>
    <t>Макаронные издели отварные</t>
  </si>
  <si>
    <t>Салат из капусты белокачанной</t>
  </si>
  <si>
    <t>№ 1/2013</t>
  </si>
  <si>
    <t>Свекольник с мясными фрикадельками, со сметаной</t>
  </si>
  <si>
    <t>№ 34/2004</t>
  </si>
  <si>
    <t>Плов из птицы</t>
  </si>
  <si>
    <t>№ 406/2013</t>
  </si>
  <si>
    <t>Салат Степной</t>
  </si>
  <si>
    <t>№ 25/2004</t>
  </si>
  <si>
    <t xml:space="preserve">Суп картофельный с мясом </t>
  </si>
  <si>
    <t>250/10</t>
  </si>
  <si>
    <t>№ 133/2004</t>
  </si>
  <si>
    <t>Карша гречневая, вязкая, отварная</t>
  </si>
  <si>
    <t>Шницель из мяса</t>
  </si>
  <si>
    <t>ИП Колмакова О.М.</t>
  </si>
  <si>
    <t xml:space="preserve">Колмакова </t>
  </si>
  <si>
    <t>августа</t>
  </si>
  <si>
    <t>Шевыринская СОШ, ФМАОУ Банниковская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</si>
</sst>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143</v>
      </c>
      <c r="D1" s="56"/>
      <c r="E1" s="56"/>
      <c r="F1" s="12" t="s">
        <v>16</v>
      </c>
      <c r="G1" s="2" t="s">
        <v>17</v>
      </c>
      <c r="H1" s="57" t="s">
        <v>140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141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 t="s">
        <v>142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51"/>
      <c r="G7" s="43"/>
      <c r="H7" s="43"/>
      <c r="I7" s="43"/>
      <c r="J7" s="43"/>
      <c r="K7" s="52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80</v>
      </c>
      <c r="G14" s="43">
        <v>1.1000000000000001</v>
      </c>
      <c r="H14" s="43">
        <v>4</v>
      </c>
      <c r="I14" s="43">
        <v>5.5</v>
      </c>
      <c r="J14" s="43">
        <v>62</v>
      </c>
      <c r="K14" s="44" t="s">
        <v>46</v>
      </c>
      <c r="L14" s="43">
        <v>10</v>
      </c>
    </row>
    <row r="15" spans="1:12" ht="25.5" x14ac:dyDescent="0.25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5.8</v>
      </c>
      <c r="H15" s="43">
        <v>4.8</v>
      </c>
      <c r="I15" s="43">
        <v>8.3000000000000007</v>
      </c>
      <c r="J15" s="43">
        <v>100</v>
      </c>
      <c r="K15" s="44" t="s">
        <v>47</v>
      </c>
      <c r="L15" s="43">
        <v>24.7</v>
      </c>
    </row>
    <row r="16" spans="1:12" ht="25.5" x14ac:dyDescent="0.25">
      <c r="A16" s="23"/>
      <c r="B16" s="15"/>
      <c r="C16" s="11"/>
      <c r="D16" s="7" t="s">
        <v>28</v>
      </c>
      <c r="E16" s="42" t="s">
        <v>42</v>
      </c>
      <c r="F16" s="43">
        <v>100</v>
      </c>
      <c r="G16" s="43">
        <v>10.8</v>
      </c>
      <c r="H16" s="43">
        <v>10.9</v>
      </c>
      <c r="I16" s="43">
        <v>5.4</v>
      </c>
      <c r="J16" s="43">
        <v>162.9</v>
      </c>
      <c r="K16" s="44" t="s">
        <v>48</v>
      </c>
      <c r="L16" s="43">
        <v>25</v>
      </c>
    </row>
    <row r="17" spans="1:12" ht="25.5" x14ac:dyDescent="0.25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3.3</v>
      </c>
      <c r="H17" s="43">
        <v>3.6</v>
      </c>
      <c r="I17" s="43">
        <v>22.3</v>
      </c>
      <c r="J17" s="43">
        <v>135</v>
      </c>
      <c r="K17" s="44" t="s">
        <v>49</v>
      </c>
      <c r="L17" s="43">
        <v>20</v>
      </c>
    </row>
    <row r="18" spans="1:12" ht="25.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0.5</v>
      </c>
      <c r="H18" s="43">
        <v>0</v>
      </c>
      <c r="I18" s="43">
        <v>340</v>
      </c>
      <c r="J18" s="43">
        <v>138</v>
      </c>
      <c r="K18" s="44" t="s">
        <v>50</v>
      </c>
      <c r="L18" s="43">
        <v>20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60</v>
      </c>
      <c r="G19" s="43">
        <v>1.2</v>
      </c>
      <c r="H19" s="43">
        <v>0.5</v>
      </c>
      <c r="I19" s="43">
        <v>26.4</v>
      </c>
      <c r="J19" s="43">
        <v>116</v>
      </c>
      <c r="K19" s="44"/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40</v>
      </c>
      <c r="G20" s="43">
        <v>0.9</v>
      </c>
      <c r="H20" s="43">
        <v>0.5</v>
      </c>
      <c r="I20" s="43">
        <v>15.1</v>
      </c>
      <c r="J20" s="43">
        <v>69</v>
      </c>
      <c r="K20" s="44"/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23.6</v>
      </c>
      <c r="H23" s="19">
        <f t="shared" si="2"/>
        <v>24.300000000000004</v>
      </c>
      <c r="I23" s="19">
        <f t="shared" si="2"/>
        <v>423</v>
      </c>
      <c r="J23" s="19">
        <f t="shared" si="2"/>
        <v>782.9</v>
      </c>
      <c r="K23" s="25"/>
      <c r="L23" s="19">
        <f t="shared" ref="L23" si="3">SUM(L14:L22)</f>
        <v>107.7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880</v>
      </c>
      <c r="G24" s="32">
        <f t="shared" ref="G24:J24" si="4">G13+G23</f>
        <v>23.6</v>
      </c>
      <c r="H24" s="32">
        <f t="shared" si="4"/>
        <v>24.300000000000004</v>
      </c>
      <c r="I24" s="32">
        <f t="shared" si="4"/>
        <v>423</v>
      </c>
      <c r="J24" s="32">
        <f t="shared" si="4"/>
        <v>782.9</v>
      </c>
      <c r="K24" s="32"/>
      <c r="L24" s="32">
        <f t="shared" ref="L24" si="5">L13+L23</f>
        <v>107.7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80</v>
      </c>
      <c r="G33" s="43">
        <v>1</v>
      </c>
      <c r="H33" s="43">
        <v>4</v>
      </c>
      <c r="I33" s="43">
        <v>6.7</v>
      </c>
      <c r="J33" s="43">
        <v>67</v>
      </c>
      <c r="K33" s="44" t="s">
        <v>52</v>
      </c>
      <c r="L33" s="43">
        <v>10</v>
      </c>
    </row>
    <row r="34" spans="1:12" ht="25.5" x14ac:dyDescent="0.25">
      <c r="A34" s="14"/>
      <c r="B34" s="15"/>
      <c r="C34" s="11"/>
      <c r="D34" s="7" t="s">
        <v>27</v>
      </c>
      <c r="E34" s="42" t="s">
        <v>53</v>
      </c>
      <c r="F34" s="43" t="s">
        <v>54</v>
      </c>
      <c r="G34" s="43">
        <v>4.3</v>
      </c>
      <c r="H34" s="43">
        <v>5.0999999999999996</v>
      </c>
      <c r="I34" s="43">
        <v>5.5</v>
      </c>
      <c r="J34" s="43">
        <v>125</v>
      </c>
      <c r="K34" s="44" t="s">
        <v>55</v>
      </c>
      <c r="L34" s="43">
        <v>24.7</v>
      </c>
    </row>
    <row r="35" spans="1:12" ht="25.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11</v>
      </c>
      <c r="H35" s="43">
        <v>14.3</v>
      </c>
      <c r="I35" s="43">
        <v>5</v>
      </c>
      <c r="J35" s="43">
        <v>195</v>
      </c>
      <c r="K35" s="44" t="s">
        <v>57</v>
      </c>
      <c r="L35" s="43">
        <v>25</v>
      </c>
    </row>
    <row r="36" spans="1:12" ht="25.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3.4</v>
      </c>
      <c r="H36" s="43">
        <v>3.1</v>
      </c>
      <c r="I36" s="43">
        <v>36.799999999999997</v>
      </c>
      <c r="J36" s="43">
        <v>189</v>
      </c>
      <c r="K36" s="44" t="s">
        <v>59</v>
      </c>
      <c r="L36" s="43">
        <v>20</v>
      </c>
    </row>
    <row r="37" spans="1:12" ht="25.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0.5</v>
      </c>
      <c r="H37" s="43">
        <v>0</v>
      </c>
      <c r="I37" s="43">
        <v>15</v>
      </c>
      <c r="J37" s="43">
        <v>63</v>
      </c>
      <c r="K37" s="44" t="s">
        <v>61</v>
      </c>
      <c r="L37" s="43">
        <v>20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60</v>
      </c>
      <c r="G38" s="43">
        <v>1.2</v>
      </c>
      <c r="H38" s="43">
        <v>0.5</v>
      </c>
      <c r="I38" s="43">
        <v>26.4</v>
      </c>
      <c r="J38" s="43">
        <v>116</v>
      </c>
      <c r="K38" s="44"/>
      <c r="L38" s="43">
        <v>4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40</v>
      </c>
      <c r="G39" s="43">
        <v>0.9</v>
      </c>
      <c r="H39" s="43">
        <v>0.5</v>
      </c>
      <c r="I39" s="43">
        <v>15.1</v>
      </c>
      <c r="J39" s="43">
        <v>69</v>
      </c>
      <c r="K39" s="44"/>
      <c r="L39" s="43">
        <v>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630</v>
      </c>
      <c r="G42" s="19">
        <f t="shared" ref="G42" si="10">SUM(G33:G41)</f>
        <v>22.299999999999997</v>
      </c>
      <c r="H42" s="19">
        <f t="shared" ref="H42" si="11">SUM(H33:H41)</f>
        <v>27.5</v>
      </c>
      <c r="I42" s="19">
        <f t="shared" ref="I42" si="12">SUM(I33:I41)</f>
        <v>110.5</v>
      </c>
      <c r="J42" s="19">
        <f t="shared" ref="J42:L42" si="13">SUM(J33:J41)</f>
        <v>824</v>
      </c>
      <c r="K42" s="25"/>
      <c r="L42" s="19">
        <f t="shared" si="13"/>
        <v>107.7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630</v>
      </c>
      <c r="G43" s="32">
        <f t="shared" ref="G43" si="14">G32+G42</f>
        <v>22.299999999999997</v>
      </c>
      <c r="H43" s="32">
        <f t="shared" ref="H43" si="15">H32+H42</f>
        <v>27.5</v>
      </c>
      <c r="I43" s="32">
        <f t="shared" ref="I43" si="16">I32+I42</f>
        <v>110.5</v>
      </c>
      <c r="J43" s="32">
        <f t="shared" ref="J43:L43" si="17">J32+J42</f>
        <v>824</v>
      </c>
      <c r="K43" s="32"/>
      <c r="L43" s="32">
        <f t="shared" si="17"/>
        <v>107.7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80</v>
      </c>
      <c r="G52" s="43">
        <v>2</v>
      </c>
      <c r="H52" s="43">
        <v>4</v>
      </c>
      <c r="I52" s="43">
        <v>11</v>
      </c>
      <c r="J52" s="43">
        <v>89</v>
      </c>
      <c r="K52" s="44" t="s">
        <v>63</v>
      </c>
      <c r="L52" s="43">
        <v>10</v>
      </c>
    </row>
    <row r="53" spans="1:12" ht="25.5" x14ac:dyDescent="0.25">
      <c r="A53" s="23"/>
      <c r="B53" s="15"/>
      <c r="C53" s="11"/>
      <c r="D53" s="7" t="s">
        <v>27</v>
      </c>
      <c r="E53" s="42" t="s">
        <v>64</v>
      </c>
      <c r="F53" s="43" t="s">
        <v>65</v>
      </c>
      <c r="G53" s="43">
        <v>9.3000000000000007</v>
      </c>
      <c r="H53" s="43">
        <v>7.2</v>
      </c>
      <c r="I53" s="43">
        <v>10.4</v>
      </c>
      <c r="J53" s="43">
        <v>144</v>
      </c>
      <c r="K53" s="44" t="s">
        <v>66</v>
      </c>
      <c r="L53" s="43">
        <v>24.7</v>
      </c>
    </row>
    <row r="54" spans="1:12" ht="38.25" x14ac:dyDescent="0.25">
      <c r="A54" s="23"/>
      <c r="B54" s="15"/>
      <c r="C54" s="11"/>
      <c r="D54" s="7" t="s">
        <v>28</v>
      </c>
      <c r="E54" s="42" t="s">
        <v>67</v>
      </c>
      <c r="F54" s="43">
        <v>250</v>
      </c>
      <c r="G54" s="43">
        <v>12.7</v>
      </c>
      <c r="H54" s="43">
        <v>14.3</v>
      </c>
      <c r="I54" s="43">
        <v>34.700000000000003</v>
      </c>
      <c r="J54" s="43">
        <v>318</v>
      </c>
      <c r="K54" s="44" t="s">
        <v>68</v>
      </c>
      <c r="L54" s="43">
        <v>45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0.3</v>
      </c>
      <c r="H56" s="43">
        <v>0</v>
      </c>
      <c r="I56" s="43">
        <v>22</v>
      </c>
      <c r="J56" s="43">
        <v>89</v>
      </c>
      <c r="K56" s="44" t="s">
        <v>50</v>
      </c>
      <c r="L56" s="43">
        <v>20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60</v>
      </c>
      <c r="G57" s="43">
        <v>1.2</v>
      </c>
      <c r="H57" s="43">
        <v>0.5</v>
      </c>
      <c r="I57" s="43">
        <v>26.4</v>
      </c>
      <c r="J57" s="43">
        <v>116</v>
      </c>
      <c r="K57" s="44"/>
      <c r="L57" s="43">
        <v>4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40</v>
      </c>
      <c r="G58" s="43">
        <v>0.9</v>
      </c>
      <c r="H58" s="43">
        <v>0.5</v>
      </c>
      <c r="I58" s="43">
        <v>15.1</v>
      </c>
      <c r="J58" s="43">
        <v>69</v>
      </c>
      <c r="K58" s="44"/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630</v>
      </c>
      <c r="G61" s="19">
        <f t="shared" ref="G61" si="22">SUM(G52:G60)</f>
        <v>26.4</v>
      </c>
      <c r="H61" s="19">
        <f t="shared" ref="H61" si="23">SUM(H52:H60)</f>
        <v>26.5</v>
      </c>
      <c r="I61" s="19">
        <f t="shared" ref="I61" si="24">SUM(I52:I60)</f>
        <v>119.6</v>
      </c>
      <c r="J61" s="19">
        <f t="shared" ref="J61:L61" si="25">SUM(J52:J60)</f>
        <v>825</v>
      </c>
      <c r="K61" s="25"/>
      <c r="L61" s="19">
        <f t="shared" si="25"/>
        <v>107.7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630</v>
      </c>
      <c r="G62" s="32">
        <f t="shared" ref="G62" si="26">G51+G61</f>
        <v>26.4</v>
      </c>
      <c r="H62" s="32">
        <f t="shared" ref="H62" si="27">H51+H61</f>
        <v>26.5</v>
      </c>
      <c r="I62" s="32">
        <f t="shared" ref="I62" si="28">I51+I61</f>
        <v>119.6</v>
      </c>
      <c r="J62" s="32">
        <f t="shared" ref="J62:L62" si="29">J51+J61</f>
        <v>825</v>
      </c>
      <c r="K62" s="32"/>
      <c r="L62" s="32">
        <f t="shared" si="29"/>
        <v>107.7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80</v>
      </c>
      <c r="G71" s="43">
        <v>0.9</v>
      </c>
      <c r="H71" s="43">
        <v>4</v>
      </c>
      <c r="I71" s="43">
        <v>3.3</v>
      </c>
      <c r="J71" s="43">
        <v>53</v>
      </c>
      <c r="K71" s="44" t="s">
        <v>70</v>
      </c>
      <c r="L71" s="43">
        <v>10</v>
      </c>
    </row>
    <row r="72" spans="1:12" ht="25.5" x14ac:dyDescent="0.25">
      <c r="A72" s="23"/>
      <c r="B72" s="15"/>
      <c r="C72" s="11"/>
      <c r="D72" s="7" t="s">
        <v>27</v>
      </c>
      <c r="E72" s="42" t="s">
        <v>71</v>
      </c>
      <c r="F72" s="43" t="s">
        <v>72</v>
      </c>
      <c r="G72" s="43">
        <v>4.4000000000000004</v>
      </c>
      <c r="H72" s="43">
        <v>5.9</v>
      </c>
      <c r="I72" s="43">
        <v>7.8</v>
      </c>
      <c r="J72" s="43">
        <v>102</v>
      </c>
      <c r="K72" s="44" t="s">
        <v>73</v>
      </c>
      <c r="L72" s="43">
        <v>24.7</v>
      </c>
    </row>
    <row r="73" spans="1:12" ht="25.5" x14ac:dyDescent="0.25">
      <c r="A73" s="23"/>
      <c r="B73" s="15"/>
      <c r="C73" s="11"/>
      <c r="D73" s="7" t="s">
        <v>28</v>
      </c>
      <c r="E73" s="42" t="s">
        <v>74</v>
      </c>
      <c r="F73" s="43">
        <v>90</v>
      </c>
      <c r="G73" s="43">
        <v>13.8</v>
      </c>
      <c r="H73" s="43">
        <v>13</v>
      </c>
      <c r="I73" s="43">
        <v>0</v>
      </c>
      <c r="J73" s="43">
        <v>172</v>
      </c>
      <c r="K73" s="44" t="s">
        <v>75</v>
      </c>
      <c r="L73" s="43">
        <v>25</v>
      </c>
    </row>
    <row r="74" spans="1:12" ht="25.5" x14ac:dyDescent="0.25">
      <c r="A74" s="23"/>
      <c r="B74" s="15"/>
      <c r="C74" s="11"/>
      <c r="D74" s="7" t="s">
        <v>29</v>
      </c>
      <c r="E74" s="42" t="s">
        <v>76</v>
      </c>
      <c r="F74" s="43">
        <v>150</v>
      </c>
      <c r="G74" s="43">
        <v>4.3</v>
      </c>
      <c r="H74" s="43">
        <v>5.0999999999999996</v>
      </c>
      <c r="I74" s="43">
        <v>24.3</v>
      </c>
      <c r="J74" s="43">
        <v>160</v>
      </c>
      <c r="K74" s="44" t="s">
        <v>77</v>
      </c>
      <c r="L74" s="43">
        <v>20</v>
      </c>
    </row>
    <row r="75" spans="1:12" ht="25.5" x14ac:dyDescent="0.2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0.2</v>
      </c>
      <c r="H75" s="43">
        <v>0</v>
      </c>
      <c r="I75" s="43">
        <v>16.899999999999999</v>
      </c>
      <c r="J75" s="43">
        <v>68</v>
      </c>
      <c r="K75" s="44" t="s">
        <v>79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60</v>
      </c>
      <c r="G76" s="43">
        <v>1.2</v>
      </c>
      <c r="H76" s="43">
        <v>0.5</v>
      </c>
      <c r="I76" s="43">
        <v>26.4</v>
      </c>
      <c r="J76" s="43">
        <v>116</v>
      </c>
      <c r="K76" s="44"/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40</v>
      </c>
      <c r="G77" s="43">
        <v>0.9</v>
      </c>
      <c r="H77" s="43">
        <v>0.5</v>
      </c>
      <c r="I77" s="43">
        <v>15.1</v>
      </c>
      <c r="J77" s="43">
        <v>69</v>
      </c>
      <c r="K77" s="44"/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620</v>
      </c>
      <c r="G80" s="19">
        <f t="shared" ref="G80" si="34">SUM(G71:G79)</f>
        <v>25.7</v>
      </c>
      <c r="H80" s="19">
        <f t="shared" ref="H80" si="35">SUM(H71:H79)</f>
        <v>29</v>
      </c>
      <c r="I80" s="19">
        <f t="shared" ref="I80" si="36">SUM(I71:I79)</f>
        <v>93.799999999999983</v>
      </c>
      <c r="J80" s="19">
        <f t="shared" ref="J80:L80" si="37">SUM(J71:J79)</f>
        <v>740</v>
      </c>
      <c r="K80" s="25"/>
      <c r="L80" s="19">
        <f t="shared" si="37"/>
        <v>107.7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620</v>
      </c>
      <c r="G81" s="32">
        <f t="shared" ref="G81" si="38">G70+G80</f>
        <v>25.7</v>
      </c>
      <c r="H81" s="32">
        <f t="shared" ref="H81" si="39">H70+H80</f>
        <v>29</v>
      </c>
      <c r="I81" s="32">
        <f t="shared" ref="I81" si="40">I70+I80</f>
        <v>93.799999999999983</v>
      </c>
      <c r="J81" s="32">
        <f t="shared" ref="J81:L81" si="41">J70+J80</f>
        <v>740</v>
      </c>
      <c r="K81" s="32"/>
      <c r="L81" s="32">
        <f t="shared" si="41"/>
        <v>107.7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80</v>
      </c>
      <c r="G90" s="43">
        <v>0.9</v>
      </c>
      <c r="H90" s="43">
        <v>4</v>
      </c>
      <c r="I90" s="43">
        <v>4.7</v>
      </c>
      <c r="J90" s="43">
        <v>58</v>
      </c>
      <c r="K90" s="44" t="s">
        <v>81</v>
      </c>
      <c r="L90" s="43">
        <v>10</v>
      </c>
    </row>
    <row r="91" spans="1:12" ht="25.5" x14ac:dyDescent="0.25">
      <c r="A91" s="23"/>
      <c r="B91" s="15"/>
      <c r="C91" s="11"/>
      <c r="D91" s="7" t="s">
        <v>27</v>
      </c>
      <c r="E91" s="42" t="s">
        <v>82</v>
      </c>
      <c r="F91" s="43" t="s">
        <v>72</v>
      </c>
      <c r="G91" s="43">
        <v>5</v>
      </c>
      <c r="H91" s="43">
        <v>6.3</v>
      </c>
      <c r="I91" s="43">
        <v>14.4</v>
      </c>
      <c r="J91" s="43">
        <v>134</v>
      </c>
      <c r="K91" s="44" t="s">
        <v>83</v>
      </c>
      <c r="L91" s="43">
        <v>24.7</v>
      </c>
    </row>
    <row r="92" spans="1:12" ht="25.5" x14ac:dyDescent="0.25">
      <c r="A92" s="23"/>
      <c r="B92" s="15"/>
      <c r="C92" s="11"/>
      <c r="D92" s="7" t="s">
        <v>28</v>
      </c>
      <c r="E92" s="42" t="s">
        <v>84</v>
      </c>
      <c r="F92" s="43">
        <v>90</v>
      </c>
      <c r="G92" s="43">
        <v>13.1</v>
      </c>
      <c r="H92" s="43">
        <v>10.5</v>
      </c>
      <c r="I92" s="43">
        <v>2.8</v>
      </c>
      <c r="J92" s="43">
        <v>158</v>
      </c>
      <c r="K92" s="44" t="s">
        <v>85</v>
      </c>
      <c r="L92" s="43">
        <v>25</v>
      </c>
    </row>
    <row r="93" spans="1:12" ht="25.5" x14ac:dyDescent="0.2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3.1</v>
      </c>
      <c r="H93" s="43">
        <v>3.6</v>
      </c>
      <c r="I93" s="43">
        <v>25.4</v>
      </c>
      <c r="J93" s="43">
        <v>148</v>
      </c>
      <c r="K93" s="44" t="s">
        <v>87</v>
      </c>
      <c r="L93" s="43">
        <v>20</v>
      </c>
    </row>
    <row r="94" spans="1:12" ht="25.5" x14ac:dyDescent="0.25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0.3</v>
      </c>
      <c r="H94" s="43">
        <v>0</v>
      </c>
      <c r="I94" s="43">
        <v>22</v>
      </c>
      <c r="J94" s="43">
        <v>89</v>
      </c>
      <c r="K94" s="44" t="s">
        <v>50</v>
      </c>
      <c r="L94" s="43">
        <v>20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60</v>
      </c>
      <c r="G95" s="43">
        <v>1.2</v>
      </c>
      <c r="H95" s="43">
        <v>0.5</v>
      </c>
      <c r="I95" s="43">
        <v>26.4</v>
      </c>
      <c r="J95" s="43">
        <v>116</v>
      </c>
      <c r="K95" s="44"/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40</v>
      </c>
      <c r="G96" s="43">
        <v>0.9</v>
      </c>
      <c r="H96" s="43">
        <v>0.5</v>
      </c>
      <c r="I96" s="43">
        <v>15.1</v>
      </c>
      <c r="J96" s="43">
        <v>69</v>
      </c>
      <c r="K96" s="44"/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620</v>
      </c>
      <c r="G99" s="19">
        <f t="shared" ref="G99" si="46">SUM(G90:G98)</f>
        <v>24.5</v>
      </c>
      <c r="H99" s="19">
        <f t="shared" ref="H99" si="47">SUM(H90:H98)</f>
        <v>25.400000000000002</v>
      </c>
      <c r="I99" s="19">
        <f t="shared" ref="I99" si="48">SUM(I90:I98)</f>
        <v>110.79999999999998</v>
      </c>
      <c r="J99" s="19">
        <f t="shared" ref="J99:L99" si="49">SUM(J90:J98)</f>
        <v>772</v>
      </c>
      <c r="K99" s="25"/>
      <c r="L99" s="19">
        <f t="shared" si="49"/>
        <v>107.7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620</v>
      </c>
      <c r="G100" s="32">
        <f t="shared" ref="G100" si="50">G89+G99</f>
        <v>24.5</v>
      </c>
      <c r="H100" s="32">
        <f t="shared" ref="H100" si="51">H89+H99</f>
        <v>25.400000000000002</v>
      </c>
      <c r="I100" s="32">
        <f t="shared" ref="I100" si="52">I89+I99</f>
        <v>110.79999999999998</v>
      </c>
      <c r="J100" s="32">
        <f t="shared" ref="J100:L100" si="53">J89+J99</f>
        <v>772</v>
      </c>
      <c r="K100" s="32"/>
      <c r="L100" s="32">
        <f t="shared" si="53"/>
        <v>107.7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80</v>
      </c>
      <c r="G109" s="43">
        <v>0.5</v>
      </c>
      <c r="H109" s="43">
        <v>0.2</v>
      </c>
      <c r="I109" s="43">
        <v>3.4</v>
      </c>
      <c r="J109" s="43">
        <v>17</v>
      </c>
      <c r="K109" s="44" t="s">
        <v>89</v>
      </c>
      <c r="L109" s="43">
        <v>10</v>
      </c>
    </row>
    <row r="110" spans="1:12" ht="25.5" x14ac:dyDescent="0.25">
      <c r="A110" s="23"/>
      <c r="B110" s="15"/>
      <c r="C110" s="11"/>
      <c r="D110" s="7" t="s">
        <v>27</v>
      </c>
      <c r="E110" s="42" t="s">
        <v>90</v>
      </c>
      <c r="F110" s="43" t="s">
        <v>91</v>
      </c>
      <c r="G110" s="43">
        <v>5.7</v>
      </c>
      <c r="H110" s="43">
        <v>8.5</v>
      </c>
      <c r="I110" s="43">
        <v>16.3</v>
      </c>
      <c r="J110" s="43">
        <v>165</v>
      </c>
      <c r="K110" s="44" t="s">
        <v>92</v>
      </c>
      <c r="L110" s="43">
        <v>24.7</v>
      </c>
    </row>
    <row r="111" spans="1:12" ht="25.5" x14ac:dyDescent="0.25">
      <c r="A111" s="23"/>
      <c r="B111" s="15"/>
      <c r="C111" s="11"/>
      <c r="D111" s="7" t="s">
        <v>28</v>
      </c>
      <c r="E111" s="42" t="s">
        <v>93</v>
      </c>
      <c r="F111" s="43">
        <v>90</v>
      </c>
      <c r="G111" s="43">
        <v>11.2</v>
      </c>
      <c r="H111" s="43">
        <v>11.3</v>
      </c>
      <c r="I111" s="43">
        <v>14.2</v>
      </c>
      <c r="J111" s="43">
        <v>203</v>
      </c>
      <c r="K111" s="44" t="s">
        <v>94</v>
      </c>
      <c r="L111" s="43">
        <v>25</v>
      </c>
    </row>
    <row r="112" spans="1:12" ht="25.5" x14ac:dyDescent="0.25">
      <c r="A112" s="23"/>
      <c r="B112" s="15"/>
      <c r="C112" s="11"/>
      <c r="D112" s="7" t="s">
        <v>29</v>
      </c>
      <c r="E112" s="42" t="s">
        <v>95</v>
      </c>
      <c r="F112" s="43">
        <v>150</v>
      </c>
      <c r="G112" s="43">
        <v>1.3</v>
      </c>
      <c r="H112" s="43">
        <v>9.1999999999999993</v>
      </c>
      <c r="I112" s="43">
        <v>13.8</v>
      </c>
      <c r="J112" s="43">
        <v>143</v>
      </c>
      <c r="K112" s="44" t="s">
        <v>96</v>
      </c>
      <c r="L112" s="43">
        <v>20</v>
      </c>
    </row>
    <row r="113" spans="1:12" ht="25.5" x14ac:dyDescent="0.25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>
        <v>0.3</v>
      </c>
      <c r="H113" s="43">
        <v>0.5</v>
      </c>
      <c r="I113" s="43">
        <v>21.5</v>
      </c>
      <c r="J113" s="43">
        <v>89</v>
      </c>
      <c r="K113" s="44" t="s">
        <v>98</v>
      </c>
      <c r="L113" s="43">
        <v>20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60</v>
      </c>
      <c r="G114" s="43">
        <v>1.2</v>
      </c>
      <c r="H114" s="43">
        <v>0.5</v>
      </c>
      <c r="I114" s="43">
        <v>26.4</v>
      </c>
      <c r="J114" s="43">
        <v>116</v>
      </c>
      <c r="K114" s="44"/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40</v>
      </c>
      <c r="G115" s="43">
        <v>0.9</v>
      </c>
      <c r="H115" s="43">
        <v>0.5</v>
      </c>
      <c r="I115" s="43">
        <v>15.1</v>
      </c>
      <c r="J115" s="43">
        <v>69</v>
      </c>
      <c r="K115" s="44"/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620</v>
      </c>
      <c r="G118" s="19">
        <f t="shared" ref="G118:J118" si="56">SUM(G109:G117)</f>
        <v>21.099999999999998</v>
      </c>
      <c r="H118" s="19">
        <f t="shared" si="56"/>
        <v>30.7</v>
      </c>
      <c r="I118" s="19">
        <f t="shared" si="56"/>
        <v>110.69999999999999</v>
      </c>
      <c r="J118" s="19">
        <f t="shared" si="56"/>
        <v>802</v>
      </c>
      <c r="K118" s="25"/>
      <c r="L118" s="19">
        <f t="shared" ref="L118" si="57">SUM(L109:L117)</f>
        <v>107.7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620</v>
      </c>
      <c r="G119" s="32">
        <f t="shared" ref="G119" si="58">G108+G118</f>
        <v>21.099999999999998</v>
      </c>
      <c r="H119" s="32">
        <f t="shared" ref="H119" si="59">H108+H118</f>
        <v>30.7</v>
      </c>
      <c r="I119" s="32">
        <f t="shared" ref="I119" si="60">I108+I118</f>
        <v>110.69999999999999</v>
      </c>
      <c r="J119" s="32">
        <f t="shared" ref="J119:L119" si="61">J108+J118</f>
        <v>802</v>
      </c>
      <c r="K119" s="32"/>
      <c r="L119" s="32">
        <f t="shared" si="61"/>
        <v>107.7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99</v>
      </c>
      <c r="F128" s="43">
        <v>80</v>
      </c>
      <c r="G128" s="43">
        <v>0.7</v>
      </c>
      <c r="H128" s="43">
        <v>0.1</v>
      </c>
      <c r="I128" s="43">
        <v>1.2</v>
      </c>
      <c r="J128" s="43">
        <v>9</v>
      </c>
      <c r="K128" s="44" t="s">
        <v>100</v>
      </c>
      <c r="L128" s="43">
        <v>10</v>
      </c>
    </row>
    <row r="129" spans="1:12" ht="25.5" x14ac:dyDescent="0.25">
      <c r="A129" s="14"/>
      <c r="B129" s="15"/>
      <c r="C129" s="11"/>
      <c r="D129" s="7" t="s">
        <v>27</v>
      </c>
      <c r="E129" s="42" t="s">
        <v>101</v>
      </c>
      <c r="F129" s="43" t="s">
        <v>102</v>
      </c>
      <c r="G129" s="43">
        <v>6.5</v>
      </c>
      <c r="H129" s="43">
        <v>4.8</v>
      </c>
      <c r="I129" s="43">
        <v>31.8</v>
      </c>
      <c r="J129" s="43">
        <v>196</v>
      </c>
      <c r="K129" s="44" t="s">
        <v>92</v>
      </c>
      <c r="L129" s="43">
        <v>24.7</v>
      </c>
    </row>
    <row r="130" spans="1:12" ht="25.5" x14ac:dyDescent="0.25">
      <c r="A130" s="14"/>
      <c r="B130" s="15"/>
      <c r="C130" s="11"/>
      <c r="D130" s="7" t="s">
        <v>28</v>
      </c>
      <c r="E130" s="42" t="s">
        <v>103</v>
      </c>
      <c r="F130" s="43">
        <v>100</v>
      </c>
      <c r="G130" s="43">
        <v>13.2</v>
      </c>
      <c r="H130" s="43">
        <v>5.0999999999999996</v>
      </c>
      <c r="I130" s="43">
        <v>18.100000000000001</v>
      </c>
      <c r="J130" s="43">
        <v>171</v>
      </c>
      <c r="K130" s="44" t="s">
        <v>104</v>
      </c>
      <c r="L130" s="43">
        <v>25</v>
      </c>
    </row>
    <row r="131" spans="1:12" ht="25.5" x14ac:dyDescent="0.25">
      <c r="A131" s="14"/>
      <c r="B131" s="15"/>
      <c r="C131" s="11"/>
      <c r="D131" s="7" t="s">
        <v>29</v>
      </c>
      <c r="E131" s="42" t="s">
        <v>43</v>
      </c>
      <c r="F131" s="43">
        <v>150</v>
      </c>
      <c r="G131" s="43">
        <v>3.3</v>
      </c>
      <c r="H131" s="43">
        <v>3.5</v>
      </c>
      <c r="I131" s="43">
        <v>22.3</v>
      </c>
      <c r="J131" s="43">
        <v>135</v>
      </c>
      <c r="K131" s="44" t="s">
        <v>49</v>
      </c>
      <c r="L131" s="43">
        <v>20</v>
      </c>
    </row>
    <row r="132" spans="1:12" ht="25.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0.5</v>
      </c>
      <c r="H132" s="43">
        <v>0</v>
      </c>
      <c r="I132" s="43">
        <v>15.2</v>
      </c>
      <c r="J132" s="43">
        <v>63</v>
      </c>
      <c r="K132" s="44" t="s">
        <v>61</v>
      </c>
      <c r="L132" s="43">
        <v>20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60</v>
      </c>
      <c r="G133" s="43">
        <v>1.2</v>
      </c>
      <c r="H133" s="43">
        <v>0.5</v>
      </c>
      <c r="I133" s="43">
        <v>26.4</v>
      </c>
      <c r="J133" s="43">
        <v>116</v>
      </c>
      <c r="K133" s="44"/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40</v>
      </c>
      <c r="G134" s="43">
        <v>0.9</v>
      </c>
      <c r="H134" s="43">
        <v>0.5</v>
      </c>
      <c r="I134" s="43">
        <v>15.1</v>
      </c>
      <c r="J134" s="43">
        <v>69</v>
      </c>
      <c r="K134" s="44"/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630</v>
      </c>
      <c r="G137" s="19">
        <f t="shared" ref="G137:J137" si="64">SUM(G128:G136)</f>
        <v>26.299999999999997</v>
      </c>
      <c r="H137" s="19">
        <f t="shared" si="64"/>
        <v>14.5</v>
      </c>
      <c r="I137" s="19">
        <f t="shared" si="64"/>
        <v>130.1</v>
      </c>
      <c r="J137" s="19">
        <f t="shared" si="64"/>
        <v>759</v>
      </c>
      <c r="K137" s="25"/>
      <c r="L137" s="19">
        <f t="shared" ref="L137" si="65">SUM(L128:L136)</f>
        <v>107.7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630</v>
      </c>
      <c r="G138" s="32">
        <f t="shared" ref="G138" si="66">G127+G137</f>
        <v>26.299999999999997</v>
      </c>
      <c r="H138" s="32">
        <f t="shared" ref="H138" si="67">H127+H137</f>
        <v>14.5</v>
      </c>
      <c r="I138" s="32">
        <f t="shared" ref="I138" si="68">I127+I137</f>
        <v>130.1</v>
      </c>
      <c r="J138" s="32">
        <f t="shared" ref="J138:L138" si="69">J127+J137</f>
        <v>759</v>
      </c>
      <c r="K138" s="32"/>
      <c r="L138" s="32">
        <f t="shared" si="69"/>
        <v>107.7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105</v>
      </c>
      <c r="F147" s="43">
        <v>80</v>
      </c>
      <c r="G147" s="43">
        <v>0.9</v>
      </c>
      <c r="H147" s="43">
        <v>4</v>
      </c>
      <c r="I147" s="43">
        <v>5.0999999999999996</v>
      </c>
      <c r="J147" s="43">
        <v>60</v>
      </c>
      <c r="K147" s="44" t="s">
        <v>106</v>
      </c>
      <c r="L147" s="43">
        <v>10</v>
      </c>
    </row>
    <row r="148" spans="1:12" ht="25.5" x14ac:dyDescent="0.25">
      <c r="A148" s="23"/>
      <c r="B148" s="15"/>
      <c r="C148" s="11"/>
      <c r="D148" s="7" t="s">
        <v>27</v>
      </c>
      <c r="E148" s="42" t="s">
        <v>107</v>
      </c>
      <c r="F148" s="43" t="s">
        <v>91</v>
      </c>
      <c r="G148" s="43">
        <v>4.5</v>
      </c>
      <c r="H148" s="43">
        <v>4.8</v>
      </c>
      <c r="I148" s="43">
        <v>16.399999999999999</v>
      </c>
      <c r="J148" s="43">
        <v>128</v>
      </c>
      <c r="K148" s="44" t="s">
        <v>108</v>
      </c>
      <c r="L148" s="43">
        <v>24.7</v>
      </c>
    </row>
    <row r="149" spans="1:12" ht="25.5" x14ac:dyDescent="0.25">
      <c r="A149" s="23"/>
      <c r="B149" s="15"/>
      <c r="C149" s="11"/>
      <c r="D149" s="7" t="s">
        <v>28</v>
      </c>
      <c r="E149" s="42" t="s">
        <v>109</v>
      </c>
      <c r="F149" s="43">
        <v>100</v>
      </c>
      <c r="G149" s="43">
        <v>11</v>
      </c>
      <c r="H149" s="43">
        <v>14.3</v>
      </c>
      <c r="I149" s="43">
        <v>5.5</v>
      </c>
      <c r="J149" s="43">
        <v>195</v>
      </c>
      <c r="K149" s="44" t="s">
        <v>110</v>
      </c>
      <c r="L149" s="43">
        <v>25</v>
      </c>
    </row>
    <row r="150" spans="1:12" ht="25.5" x14ac:dyDescent="0.25">
      <c r="A150" s="23"/>
      <c r="B150" s="15"/>
      <c r="C150" s="11"/>
      <c r="D150" s="7" t="s">
        <v>29</v>
      </c>
      <c r="E150" s="42" t="s">
        <v>111</v>
      </c>
      <c r="F150" s="43">
        <v>150</v>
      </c>
      <c r="G150" s="43">
        <v>4.3</v>
      </c>
      <c r="H150" s="43">
        <v>5.0999999999999996</v>
      </c>
      <c r="I150" s="43">
        <v>24.3</v>
      </c>
      <c r="J150" s="43">
        <v>160</v>
      </c>
      <c r="K150" s="44" t="s">
        <v>77</v>
      </c>
      <c r="L150" s="43">
        <v>20</v>
      </c>
    </row>
    <row r="151" spans="1:12" ht="25.5" x14ac:dyDescent="0.2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0.3</v>
      </c>
      <c r="H151" s="43">
        <v>0</v>
      </c>
      <c r="I151" s="43">
        <v>22</v>
      </c>
      <c r="J151" s="43">
        <v>89</v>
      </c>
      <c r="K151" s="44" t="s">
        <v>50</v>
      </c>
      <c r="L151" s="43">
        <v>20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60</v>
      </c>
      <c r="G152" s="43">
        <v>1.2</v>
      </c>
      <c r="H152" s="43">
        <v>0.5</v>
      </c>
      <c r="I152" s="43">
        <v>26.4</v>
      </c>
      <c r="J152" s="43">
        <v>116</v>
      </c>
      <c r="K152" s="44"/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40</v>
      </c>
      <c r="G153" s="43">
        <v>0.9</v>
      </c>
      <c r="H153" s="43">
        <v>0.5</v>
      </c>
      <c r="I153" s="43">
        <v>15.1</v>
      </c>
      <c r="J153" s="43">
        <v>69</v>
      </c>
      <c r="K153" s="44"/>
      <c r="L153" s="43">
        <v>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630</v>
      </c>
      <c r="G156" s="19">
        <f t="shared" ref="G156:J156" si="72">SUM(G147:G155)</f>
        <v>23.099999999999998</v>
      </c>
      <c r="H156" s="19">
        <f t="shared" si="72"/>
        <v>29.200000000000003</v>
      </c>
      <c r="I156" s="19">
        <f t="shared" si="72"/>
        <v>114.79999999999998</v>
      </c>
      <c r="J156" s="19">
        <f t="shared" si="72"/>
        <v>817</v>
      </c>
      <c r="K156" s="25"/>
      <c r="L156" s="19">
        <f t="shared" ref="L156" si="73">SUM(L147:L155)</f>
        <v>107.7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630</v>
      </c>
      <c r="G157" s="32">
        <f t="shared" ref="G157" si="74">G146+G156</f>
        <v>23.099999999999998</v>
      </c>
      <c r="H157" s="32">
        <f t="shared" ref="H157" si="75">H146+H156</f>
        <v>29.200000000000003</v>
      </c>
      <c r="I157" s="32">
        <f t="shared" ref="I157" si="76">I146+I156</f>
        <v>114.79999999999998</v>
      </c>
      <c r="J157" s="32">
        <f t="shared" ref="J157:L157" si="77">J146+J156</f>
        <v>817</v>
      </c>
      <c r="K157" s="32"/>
      <c r="L157" s="32">
        <f t="shared" si="77"/>
        <v>107.7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112</v>
      </c>
      <c r="F166" s="43">
        <v>100</v>
      </c>
      <c r="G166" s="43">
        <v>1.6</v>
      </c>
      <c r="H166" s="43">
        <v>5</v>
      </c>
      <c r="I166" s="43">
        <v>9.6999999999999993</v>
      </c>
      <c r="J166" s="43">
        <v>90</v>
      </c>
      <c r="K166" s="44" t="s">
        <v>113</v>
      </c>
      <c r="L166" s="43">
        <v>10</v>
      </c>
    </row>
    <row r="167" spans="1:12" ht="25.5" x14ac:dyDescent="0.25">
      <c r="A167" s="23"/>
      <c r="B167" s="15"/>
      <c r="C167" s="11"/>
      <c r="D167" s="7" t="s">
        <v>27</v>
      </c>
      <c r="E167" s="42" t="s">
        <v>114</v>
      </c>
      <c r="F167" s="43" t="s">
        <v>115</v>
      </c>
      <c r="G167" s="43">
        <v>12.9</v>
      </c>
      <c r="H167" s="43">
        <v>7.2</v>
      </c>
      <c r="I167" s="43">
        <v>26</v>
      </c>
      <c r="J167" s="43">
        <v>199</v>
      </c>
      <c r="K167" s="44" t="s">
        <v>116</v>
      </c>
      <c r="L167" s="43">
        <v>24.7</v>
      </c>
    </row>
    <row r="168" spans="1:12" ht="25.5" x14ac:dyDescent="0.25">
      <c r="A168" s="23"/>
      <c r="B168" s="15"/>
      <c r="C168" s="11"/>
      <c r="D168" s="7" t="s">
        <v>28</v>
      </c>
      <c r="E168" s="42" t="s">
        <v>117</v>
      </c>
      <c r="F168" s="43">
        <v>200</v>
      </c>
      <c r="G168" s="43">
        <v>17.5</v>
      </c>
      <c r="H168" s="43">
        <v>11.5</v>
      </c>
      <c r="I168" s="43">
        <v>16.2</v>
      </c>
      <c r="J168" s="43">
        <v>238</v>
      </c>
      <c r="K168" s="44" t="s">
        <v>118</v>
      </c>
      <c r="L168" s="43">
        <v>45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25.5" x14ac:dyDescent="0.25">
      <c r="A170" s="23"/>
      <c r="B170" s="15"/>
      <c r="C170" s="11"/>
      <c r="D170" s="7" t="s">
        <v>30</v>
      </c>
      <c r="E170" s="42" t="s">
        <v>78</v>
      </c>
      <c r="F170" s="43">
        <v>200</v>
      </c>
      <c r="G170" s="43">
        <v>0.2</v>
      </c>
      <c r="H170" s="43">
        <v>0</v>
      </c>
      <c r="I170" s="43">
        <v>16.899999999999999</v>
      </c>
      <c r="J170" s="43">
        <v>68</v>
      </c>
      <c r="K170" s="44" t="s">
        <v>79</v>
      </c>
      <c r="L170" s="43">
        <v>20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60</v>
      </c>
      <c r="G171" s="43">
        <v>1.2</v>
      </c>
      <c r="H171" s="43">
        <v>0.5</v>
      </c>
      <c r="I171" s="43">
        <v>26.4</v>
      </c>
      <c r="J171" s="43">
        <v>116</v>
      </c>
      <c r="K171" s="44"/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40</v>
      </c>
      <c r="G172" s="43">
        <v>0.9</v>
      </c>
      <c r="H172" s="43">
        <v>0.5</v>
      </c>
      <c r="I172" s="43">
        <v>15.1</v>
      </c>
      <c r="J172" s="43">
        <v>69</v>
      </c>
      <c r="K172" s="44"/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600</v>
      </c>
      <c r="G175" s="19">
        <f t="shared" ref="G175:J175" si="80">SUM(G166:G174)</f>
        <v>34.300000000000004</v>
      </c>
      <c r="H175" s="19">
        <f t="shared" si="80"/>
        <v>24.7</v>
      </c>
      <c r="I175" s="19">
        <f t="shared" si="80"/>
        <v>110.30000000000001</v>
      </c>
      <c r="J175" s="19">
        <f t="shared" si="80"/>
        <v>780</v>
      </c>
      <c r="K175" s="25"/>
      <c r="L175" s="19">
        <f t="shared" ref="L175" si="81">SUM(L166:L174)</f>
        <v>107.7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600</v>
      </c>
      <c r="G176" s="32">
        <f t="shared" ref="G176" si="82">G165+G175</f>
        <v>34.300000000000004</v>
      </c>
      <c r="H176" s="32">
        <f t="shared" ref="H176" si="83">H165+H175</f>
        <v>24.7</v>
      </c>
      <c r="I176" s="32">
        <f t="shared" ref="I176" si="84">I165+I175</f>
        <v>110.30000000000001</v>
      </c>
      <c r="J176" s="32">
        <f t="shared" ref="J176:L176" si="85">J165+J175</f>
        <v>780</v>
      </c>
      <c r="K176" s="32"/>
      <c r="L176" s="32">
        <f t="shared" si="85"/>
        <v>107.7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119</v>
      </c>
      <c r="F185" s="43">
        <v>80</v>
      </c>
      <c r="G185" s="43">
        <v>2.2000000000000002</v>
      </c>
      <c r="H185" s="43">
        <v>4</v>
      </c>
      <c r="I185" s="43">
        <v>4.7</v>
      </c>
      <c r="J185" s="43">
        <v>64</v>
      </c>
      <c r="K185" s="44" t="s">
        <v>120</v>
      </c>
      <c r="L185" s="43">
        <v>10</v>
      </c>
    </row>
    <row r="186" spans="1:12" ht="25.5" x14ac:dyDescent="0.25">
      <c r="A186" s="23"/>
      <c r="B186" s="15"/>
      <c r="C186" s="11"/>
      <c r="D186" s="7" t="s">
        <v>27</v>
      </c>
      <c r="E186" s="42" t="s">
        <v>121</v>
      </c>
      <c r="F186" s="43" t="s">
        <v>122</v>
      </c>
      <c r="G186" s="43">
        <v>4.8</v>
      </c>
      <c r="H186" s="43">
        <v>5.0999999999999996</v>
      </c>
      <c r="I186" s="43">
        <v>10.8</v>
      </c>
      <c r="J186" s="43">
        <v>108</v>
      </c>
      <c r="K186" s="44" t="s">
        <v>123</v>
      </c>
      <c r="L186" s="43">
        <v>24.7</v>
      </c>
    </row>
    <row r="187" spans="1:12" ht="25.5" x14ac:dyDescent="0.25">
      <c r="A187" s="23"/>
      <c r="B187" s="15"/>
      <c r="C187" s="11"/>
      <c r="D187" s="7" t="s">
        <v>28</v>
      </c>
      <c r="E187" s="42" t="s">
        <v>124</v>
      </c>
      <c r="F187" s="43">
        <v>100</v>
      </c>
      <c r="G187" s="43">
        <v>6.1</v>
      </c>
      <c r="H187" s="43">
        <v>11.7</v>
      </c>
      <c r="I187" s="43">
        <v>7.4</v>
      </c>
      <c r="J187" s="43">
        <v>159</v>
      </c>
      <c r="K187" s="44" t="s">
        <v>125</v>
      </c>
      <c r="L187" s="43">
        <v>25</v>
      </c>
    </row>
    <row r="188" spans="1:12" ht="25.5" x14ac:dyDescent="0.25">
      <c r="A188" s="23"/>
      <c r="B188" s="15"/>
      <c r="C188" s="11"/>
      <c r="D188" s="7" t="s">
        <v>29</v>
      </c>
      <c r="E188" s="42" t="s">
        <v>126</v>
      </c>
      <c r="F188" s="43">
        <v>150</v>
      </c>
      <c r="G188" s="43">
        <v>3.4</v>
      </c>
      <c r="H188" s="43">
        <v>3.1</v>
      </c>
      <c r="I188" s="43">
        <v>36.799999999999997</v>
      </c>
      <c r="J188" s="43">
        <v>189</v>
      </c>
      <c r="K188" s="44" t="s">
        <v>59</v>
      </c>
      <c r="L188" s="43">
        <v>20</v>
      </c>
    </row>
    <row r="189" spans="1:12" ht="25.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0.3</v>
      </c>
      <c r="H189" s="43">
        <v>0</v>
      </c>
      <c r="I189" s="43">
        <v>22</v>
      </c>
      <c r="J189" s="43">
        <v>89</v>
      </c>
      <c r="K189" s="44" t="s">
        <v>50</v>
      </c>
      <c r="L189" s="43">
        <v>20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60</v>
      </c>
      <c r="G190" s="43">
        <v>1.2</v>
      </c>
      <c r="H190" s="43">
        <v>0.5</v>
      </c>
      <c r="I190" s="43">
        <v>26.4</v>
      </c>
      <c r="J190" s="43">
        <v>116</v>
      </c>
      <c r="K190" s="44"/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40</v>
      </c>
      <c r="G191" s="43">
        <v>0.9</v>
      </c>
      <c r="H191" s="43">
        <v>0.5</v>
      </c>
      <c r="I191" s="43">
        <v>15.1</v>
      </c>
      <c r="J191" s="43">
        <v>69</v>
      </c>
      <c r="K191" s="44"/>
      <c r="L191" s="43">
        <v>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630</v>
      </c>
      <c r="G194" s="19">
        <f t="shared" ref="G194:J194" si="88">SUM(G185:G193)</f>
        <v>18.899999999999999</v>
      </c>
      <c r="H194" s="19">
        <f t="shared" si="88"/>
        <v>24.9</v>
      </c>
      <c r="I194" s="19">
        <f t="shared" si="88"/>
        <v>123.19999999999999</v>
      </c>
      <c r="J194" s="19">
        <f t="shared" si="88"/>
        <v>794</v>
      </c>
      <c r="K194" s="25"/>
      <c r="L194" s="19">
        <f t="shared" ref="L194" si="89">SUM(L185:L193)</f>
        <v>107.7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630</v>
      </c>
      <c r="G195" s="32">
        <f>G184+G194</f>
        <v>18.899999999999999</v>
      </c>
      <c r="H195" s="32">
        <f>H184+H194</f>
        <v>24.9</v>
      </c>
      <c r="I195" s="32">
        <f>I184+I194</f>
        <v>123.19999999999999</v>
      </c>
      <c r="J195" s="32">
        <f>J184+J194</f>
        <v>794</v>
      </c>
      <c r="K195" s="32"/>
      <c r="L195" s="32">
        <f>L184+L194</f>
        <v>107.7</v>
      </c>
    </row>
    <row r="196" spans="1:12" ht="15" x14ac:dyDescent="0.25">
      <c r="A196" s="20">
        <v>3</v>
      </c>
      <c r="B196" s="21">
        <v>1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0">SUM(G196:G202)</f>
        <v>0</v>
      </c>
      <c r="H203" s="19">
        <f t="shared" si="90"/>
        <v>0</v>
      </c>
      <c r="I203" s="19">
        <f t="shared" si="90"/>
        <v>0</v>
      </c>
      <c r="J203" s="19">
        <f t="shared" si="90"/>
        <v>0</v>
      </c>
      <c r="K203" s="25"/>
      <c r="L203" s="19">
        <f t="shared" ref="L203" si="91">SUM(L196:L202)</f>
        <v>0</v>
      </c>
    </row>
    <row r="204" spans="1:12" ht="15" x14ac:dyDescent="0.25">
      <c r="A204" s="26">
        <f>A196</f>
        <v>3</v>
      </c>
      <c r="B204" s="13">
        <v>1</v>
      </c>
      <c r="C204" s="10" t="s">
        <v>25</v>
      </c>
      <c r="D204" s="7" t="s">
        <v>26</v>
      </c>
      <c r="E204" s="42" t="s">
        <v>127</v>
      </c>
      <c r="F204" s="43">
        <v>80</v>
      </c>
      <c r="G204" s="43">
        <v>1.6</v>
      </c>
      <c r="H204" s="43">
        <v>4.0999999999999996</v>
      </c>
      <c r="I204" s="43">
        <v>6.8</v>
      </c>
      <c r="J204" s="43">
        <v>71</v>
      </c>
      <c r="K204" s="43" t="s">
        <v>128</v>
      </c>
      <c r="L204" s="43">
        <v>10</v>
      </c>
    </row>
    <row r="205" spans="1:12" ht="25.5" x14ac:dyDescent="0.25">
      <c r="A205" s="23"/>
      <c r="B205" s="15"/>
      <c r="C205" s="11"/>
      <c r="D205" s="7" t="s">
        <v>27</v>
      </c>
      <c r="E205" s="42" t="s">
        <v>129</v>
      </c>
      <c r="F205" s="43" t="s">
        <v>122</v>
      </c>
      <c r="G205" s="43">
        <v>4.4000000000000004</v>
      </c>
      <c r="H205" s="43">
        <v>5.9</v>
      </c>
      <c r="I205" s="43">
        <v>10.5</v>
      </c>
      <c r="J205" s="43">
        <v>113</v>
      </c>
      <c r="K205" s="43" t="s">
        <v>130</v>
      </c>
      <c r="L205" s="43">
        <v>24.7</v>
      </c>
    </row>
    <row r="206" spans="1:12" ht="25.5" x14ac:dyDescent="0.25">
      <c r="A206" s="23"/>
      <c r="B206" s="15"/>
      <c r="C206" s="11"/>
      <c r="D206" s="7" t="s">
        <v>28</v>
      </c>
      <c r="E206" s="42" t="s">
        <v>131</v>
      </c>
      <c r="F206" s="43">
        <v>240</v>
      </c>
      <c r="G206" s="43">
        <v>13.1</v>
      </c>
      <c r="H206" s="43">
        <v>12.8</v>
      </c>
      <c r="I206" s="43">
        <v>41.8</v>
      </c>
      <c r="J206" s="43">
        <v>335</v>
      </c>
      <c r="K206" s="43" t="s">
        <v>132</v>
      </c>
      <c r="L206" s="43">
        <v>45</v>
      </c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3"/>
      <c r="L207" s="43"/>
    </row>
    <row r="208" spans="1:12" ht="25.5" x14ac:dyDescent="0.25">
      <c r="A208" s="23"/>
      <c r="B208" s="15"/>
      <c r="C208" s="11"/>
      <c r="D208" s="7" t="s">
        <v>30</v>
      </c>
      <c r="E208" s="42" t="s">
        <v>60</v>
      </c>
      <c r="F208" s="43">
        <v>200</v>
      </c>
      <c r="G208" s="43">
        <v>0.5</v>
      </c>
      <c r="H208" s="43">
        <v>0</v>
      </c>
      <c r="I208" s="43">
        <v>15.2</v>
      </c>
      <c r="J208" s="43">
        <v>63</v>
      </c>
      <c r="K208" s="44" t="s">
        <v>61</v>
      </c>
      <c r="L208" s="43">
        <v>20</v>
      </c>
    </row>
    <row r="209" spans="1:12" ht="15" x14ac:dyDescent="0.25">
      <c r="A209" s="23"/>
      <c r="B209" s="15"/>
      <c r="C209" s="11"/>
      <c r="D209" s="7" t="s">
        <v>31</v>
      </c>
      <c r="E209" s="42" t="s">
        <v>39</v>
      </c>
      <c r="F209" s="43">
        <v>60</v>
      </c>
      <c r="G209" s="43">
        <v>1.2</v>
      </c>
      <c r="H209" s="43">
        <v>0.5</v>
      </c>
      <c r="I209" s="43">
        <v>26.4</v>
      </c>
      <c r="J209" s="43">
        <v>116</v>
      </c>
      <c r="K209" s="44"/>
      <c r="L209" s="43">
        <v>4</v>
      </c>
    </row>
    <row r="210" spans="1:12" ht="15" x14ac:dyDescent="0.25">
      <c r="A210" s="23"/>
      <c r="B210" s="15"/>
      <c r="C210" s="11"/>
      <c r="D210" s="7" t="s">
        <v>32</v>
      </c>
      <c r="E210" s="42" t="s">
        <v>45</v>
      </c>
      <c r="F210" s="43">
        <v>40</v>
      </c>
      <c r="G210" s="43">
        <v>0.9</v>
      </c>
      <c r="H210" s="43">
        <v>0.5</v>
      </c>
      <c r="I210" s="43">
        <v>15.1</v>
      </c>
      <c r="J210" s="43">
        <v>69</v>
      </c>
      <c r="K210" s="44"/>
      <c r="L210" s="43">
        <v>4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620</v>
      </c>
      <c r="G213" s="19">
        <f t="shared" ref="G213:J213" si="92">SUM(G204:G212)</f>
        <v>21.7</v>
      </c>
      <c r="H213" s="19">
        <f t="shared" si="92"/>
        <v>23.8</v>
      </c>
      <c r="I213" s="19">
        <f t="shared" si="92"/>
        <v>115.79999999999998</v>
      </c>
      <c r="J213" s="19">
        <f t="shared" si="92"/>
        <v>767</v>
      </c>
      <c r="K213" s="25"/>
      <c r="L213" s="19">
        <f t="shared" ref="L213" si="93">SUM(L204:L212)</f>
        <v>107.7</v>
      </c>
    </row>
    <row r="214" spans="1:12" ht="15.75" thickBot="1" x14ac:dyDescent="0.25">
      <c r="A214" s="29">
        <f>A196</f>
        <v>3</v>
      </c>
      <c r="B214" s="30">
        <f>B196</f>
        <v>1</v>
      </c>
      <c r="C214" s="53" t="s">
        <v>4</v>
      </c>
      <c r="D214" s="54"/>
      <c r="E214" s="31"/>
      <c r="F214" s="32">
        <f>F203+F213</f>
        <v>620</v>
      </c>
      <c r="G214" s="32">
        <f>G203+G213</f>
        <v>21.7</v>
      </c>
      <c r="H214" s="32">
        <f>H203+H213</f>
        <v>23.8</v>
      </c>
      <c r="I214" s="32">
        <f>I203+I213</f>
        <v>115.79999999999998</v>
      </c>
      <c r="J214" s="32">
        <f>J203+J213</f>
        <v>767</v>
      </c>
      <c r="K214" s="32"/>
      <c r="L214" s="32">
        <f>L203+L213</f>
        <v>107.7</v>
      </c>
    </row>
    <row r="215" spans="1:12" ht="15" x14ac:dyDescent="0.25">
      <c r="A215" s="20">
        <v>4</v>
      </c>
      <c r="B215" s="21">
        <v>2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4">SUM(G215:G221)</f>
        <v>0</v>
      </c>
      <c r="H222" s="19">
        <f t="shared" si="94"/>
        <v>0</v>
      </c>
      <c r="I222" s="19">
        <f t="shared" si="94"/>
        <v>0</v>
      </c>
      <c r="J222" s="19">
        <f t="shared" si="94"/>
        <v>0</v>
      </c>
      <c r="K222" s="25"/>
      <c r="L222" s="19">
        <f t="shared" ref="L222" si="95">SUM(L215:L221)</f>
        <v>0</v>
      </c>
    </row>
    <row r="223" spans="1:12" ht="25.5" x14ac:dyDescent="0.25">
      <c r="A223" s="26">
        <f>A215</f>
        <v>4</v>
      </c>
      <c r="B223" s="13">
        <v>2</v>
      </c>
      <c r="C223" s="10" t="s">
        <v>25</v>
      </c>
      <c r="D223" s="7" t="s">
        <v>26</v>
      </c>
      <c r="E223" s="42" t="s">
        <v>133</v>
      </c>
      <c r="F223" s="43">
        <v>80</v>
      </c>
      <c r="G223" s="43">
        <v>1.4</v>
      </c>
      <c r="H223" s="43">
        <v>4</v>
      </c>
      <c r="I223" s="43">
        <v>6</v>
      </c>
      <c r="J223" s="43">
        <v>66</v>
      </c>
      <c r="K223" s="44" t="s">
        <v>134</v>
      </c>
      <c r="L223" s="43">
        <v>10</v>
      </c>
    </row>
    <row r="224" spans="1:12" ht="25.5" x14ac:dyDescent="0.25">
      <c r="A224" s="23"/>
      <c r="B224" s="15"/>
      <c r="C224" s="11"/>
      <c r="D224" s="7" t="s">
        <v>27</v>
      </c>
      <c r="E224" s="42" t="s">
        <v>135</v>
      </c>
      <c r="F224" s="43" t="s">
        <v>136</v>
      </c>
      <c r="G224" s="43">
        <v>4.5</v>
      </c>
      <c r="H224" s="43">
        <v>4.8</v>
      </c>
      <c r="I224" s="43">
        <v>15.5</v>
      </c>
      <c r="J224" s="43">
        <v>123</v>
      </c>
      <c r="K224" s="44" t="s">
        <v>137</v>
      </c>
      <c r="L224" s="43">
        <v>24.7</v>
      </c>
    </row>
    <row r="225" spans="1:12" ht="25.5" x14ac:dyDescent="0.25">
      <c r="A225" s="23"/>
      <c r="B225" s="15"/>
      <c r="C225" s="11"/>
      <c r="D225" s="7" t="s">
        <v>28</v>
      </c>
      <c r="E225" s="42" t="s">
        <v>139</v>
      </c>
      <c r="F225" s="43">
        <v>90</v>
      </c>
      <c r="G225" s="43">
        <v>11.2</v>
      </c>
      <c r="H225" s="43">
        <v>11.3</v>
      </c>
      <c r="I225" s="43">
        <v>14.2</v>
      </c>
      <c r="J225" s="43">
        <v>203</v>
      </c>
      <c r="K225" s="44" t="s">
        <v>94</v>
      </c>
      <c r="L225" s="43">
        <v>25</v>
      </c>
    </row>
    <row r="226" spans="1:12" ht="25.5" x14ac:dyDescent="0.25">
      <c r="A226" s="23"/>
      <c r="B226" s="15"/>
      <c r="C226" s="11"/>
      <c r="D226" s="7" t="s">
        <v>29</v>
      </c>
      <c r="E226" s="42" t="s">
        <v>138</v>
      </c>
      <c r="F226" s="43">
        <v>150</v>
      </c>
      <c r="G226" s="43">
        <v>4.3</v>
      </c>
      <c r="H226" s="43">
        <v>5.0999999999999996</v>
      </c>
      <c r="I226" s="43">
        <v>24.3</v>
      </c>
      <c r="J226" s="43">
        <v>160</v>
      </c>
      <c r="K226" s="44" t="s">
        <v>77</v>
      </c>
      <c r="L226" s="43">
        <v>20</v>
      </c>
    </row>
    <row r="227" spans="1:12" ht="25.5" x14ac:dyDescent="0.25">
      <c r="A227" s="23"/>
      <c r="B227" s="15"/>
      <c r="C227" s="11"/>
      <c r="D227" s="7" t="s">
        <v>30</v>
      </c>
      <c r="E227" s="42" t="s">
        <v>44</v>
      </c>
      <c r="F227" s="43">
        <v>200</v>
      </c>
      <c r="G227" s="43">
        <v>0.3</v>
      </c>
      <c r="H227" s="43">
        <v>0</v>
      </c>
      <c r="I227" s="43">
        <v>22</v>
      </c>
      <c r="J227" s="43">
        <v>89</v>
      </c>
      <c r="K227" s="44" t="s">
        <v>50</v>
      </c>
      <c r="L227" s="43">
        <v>20</v>
      </c>
    </row>
    <row r="228" spans="1:12" ht="15" x14ac:dyDescent="0.25">
      <c r="A228" s="23"/>
      <c r="B228" s="15"/>
      <c r="C228" s="11"/>
      <c r="D228" s="7" t="s">
        <v>31</v>
      </c>
      <c r="E228" s="42" t="s">
        <v>39</v>
      </c>
      <c r="F228" s="43">
        <v>60</v>
      </c>
      <c r="G228" s="43">
        <v>1.2</v>
      </c>
      <c r="H228" s="43">
        <v>0.5</v>
      </c>
      <c r="I228" s="43">
        <v>26.4</v>
      </c>
      <c r="J228" s="43">
        <v>116</v>
      </c>
      <c r="K228" s="44"/>
      <c r="L228" s="43">
        <v>4</v>
      </c>
    </row>
    <row r="229" spans="1:12" ht="15" x14ac:dyDescent="0.25">
      <c r="A229" s="23"/>
      <c r="B229" s="15"/>
      <c r="C229" s="11"/>
      <c r="D229" s="7" t="s">
        <v>32</v>
      </c>
      <c r="E229" s="42" t="s">
        <v>45</v>
      </c>
      <c r="F229" s="43">
        <v>40</v>
      </c>
      <c r="G229" s="43">
        <v>0.9</v>
      </c>
      <c r="H229" s="43">
        <v>0.5</v>
      </c>
      <c r="I229" s="43">
        <v>15.1</v>
      </c>
      <c r="J229" s="43">
        <v>69</v>
      </c>
      <c r="K229" s="44"/>
      <c r="L229" s="43">
        <v>4</v>
      </c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620</v>
      </c>
      <c r="G232" s="19">
        <f t="shared" ref="G232:J232" si="96">SUM(G223:G231)</f>
        <v>23.8</v>
      </c>
      <c r="H232" s="19">
        <f t="shared" si="96"/>
        <v>26.200000000000003</v>
      </c>
      <c r="I232" s="19">
        <f t="shared" si="96"/>
        <v>123.5</v>
      </c>
      <c r="J232" s="19">
        <f t="shared" si="96"/>
        <v>826</v>
      </c>
      <c r="K232" s="25"/>
      <c r="L232" s="19">
        <f t="shared" ref="L232" si="97">SUM(L223:L231)</f>
        <v>107.7</v>
      </c>
    </row>
    <row r="233" spans="1:12" ht="15.75" thickBot="1" x14ac:dyDescent="0.25">
      <c r="A233" s="29">
        <f>A215</f>
        <v>4</v>
      </c>
      <c r="B233" s="30">
        <f>B215</f>
        <v>2</v>
      </c>
      <c r="C233" s="53" t="s">
        <v>4</v>
      </c>
      <c r="D233" s="54"/>
      <c r="E233" s="31"/>
      <c r="F233" s="32">
        <f>F222+F232</f>
        <v>620</v>
      </c>
      <c r="G233" s="32">
        <f>G222+G232</f>
        <v>23.8</v>
      </c>
      <c r="H233" s="32">
        <f>H222+H232</f>
        <v>26.200000000000003</v>
      </c>
      <c r="I233" s="32">
        <f>I222+I232</f>
        <v>123.5</v>
      </c>
      <c r="J233" s="32">
        <f>J222+J232</f>
        <v>826</v>
      </c>
      <c r="K233" s="32"/>
      <c r="L233" s="32">
        <f>L222+L232</f>
        <v>107.7</v>
      </c>
    </row>
    <row r="234" spans="1:12" ht="13.5" customHeight="1" thickBot="1" x14ac:dyDescent="0.25">
      <c r="A234" s="27"/>
      <c r="B234" s="28"/>
      <c r="C234" s="58" t="s">
        <v>5</v>
      </c>
      <c r="D234" s="59"/>
      <c r="E234" s="60"/>
      <c r="F234" s="34">
        <f>(F24+F43+F62+F81+F100+F119+F138+F157+F176+F195)/(IF(F24=0,0,1)+IF(F43=0,0,1)+IF(F62=0,0,1)+IF(F81=0,0,1)+IF(F100=0,0,1)+IF(F119=0,0,1)+IF(F138=0,0,1)+IF(F157=0,0,1)+IF(F176=0,0,1)+IF(F195=0,0,1))</f>
        <v>649</v>
      </c>
      <c r="G234" s="34">
        <f>(G24+G43+G62+G81+G100+G119+G138+G157+G176+G195)/(IF(G24=0,0,1)+IF(G43=0,0,1)+IF(G62=0,0,1)+IF(G81=0,0,1)+IF(G100=0,0,1)+IF(G119=0,0,1)+IF(G138=0,0,1)+IF(G157=0,0,1)+IF(G176=0,0,1)+IF(G195=0,0,1))</f>
        <v>24.619999999999997</v>
      </c>
      <c r="H234" s="34">
        <f>(H24+H43+H62+H81+H100+H119+H138+H157+H176+H195)/(IF(H24=0,0,1)+IF(H43=0,0,1)+IF(H62=0,0,1)+IF(H81=0,0,1)+IF(H100=0,0,1)+IF(H119=0,0,1)+IF(H138=0,0,1)+IF(H157=0,0,1)+IF(H176=0,0,1)+IF(H195=0,0,1))</f>
        <v>25.669999999999998</v>
      </c>
      <c r="I234" s="34">
        <f>(I24+I43+I62+I81+I100+I119+I138+I157+I176+I195)/(IF(I24=0,0,1)+IF(I43=0,0,1)+IF(I62=0,0,1)+IF(I81=0,0,1)+IF(I100=0,0,1)+IF(I119=0,0,1)+IF(I138=0,0,1)+IF(I157=0,0,1)+IF(I176=0,0,1)+IF(I195=0,0,1))</f>
        <v>144.67999999999998</v>
      </c>
      <c r="J234" s="34">
        <f>(J24+J43+J62+J81+J100+J119+J138+J157+J176+J195)/(IF(J24=0,0,1)+IF(J43=0,0,1)+IF(J62=0,0,1)+IF(J81=0,0,1)+IF(J100=0,0,1)+IF(J119=0,0,1)+IF(J138=0,0,1)+IF(J157=0,0,1)+IF(J176=0,0,1)+IF(J195=0,0,1))</f>
        <v>789.58999999999992</v>
      </c>
      <c r="K234" s="34"/>
      <c r="L234" s="34">
        <f>(L24+L43+L62+L81+L100+L119+L138+L157+L176+L195)/(IF(L24=0,0,1)+IF(L43=0,0,1)+IF(L62=0,0,1)+IF(L81=0,0,1)+IF(L100=0,0,1)+IF(L119=0,0,1)+IF(L138=0,0,1)+IF(L157=0,0,1)+IF(L176=0,0,1)+IF(L195=0,0,1))</f>
        <v>107.70000000000002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2023-10-16T05:41:39Z</cp:lastPrinted>
  <dcterms:created xsi:type="dcterms:W3CDTF">2022-05-16T14:23:56Z</dcterms:created>
  <dcterms:modified xsi:type="dcterms:W3CDTF">2023-10-20T10:02:18Z</dcterms:modified>
</cp:coreProperties>
</file>